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84" windowHeight="7596" activeTab="2"/>
  </bookViews>
  <sheets>
    <sheet name="güv.test-tekrartest güv.örn" sheetId="4" r:id="rId1"/>
    <sheet name="KR20 güv.örn" sheetId="1" r:id="rId2"/>
    <sheet name="KR21 güv.örn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4" l="1"/>
  <c r="L14" i="1" l="1"/>
  <c r="M12" i="1"/>
  <c r="P8" i="1"/>
  <c r="P4" i="1"/>
  <c r="B17" i="1"/>
  <c r="B16" i="1"/>
  <c r="K12" i="1"/>
  <c r="G2" i="1"/>
  <c r="P20" i="2" l="1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9" i="2"/>
  <c r="B23" i="2"/>
  <c r="Q22" i="2"/>
  <c r="B18" i="2"/>
  <c r="B19" i="2"/>
  <c r="B20" i="2"/>
  <c r="B21" i="2"/>
  <c r="C18" i="2"/>
  <c r="C19" i="2"/>
  <c r="C20" i="2"/>
  <c r="C21" i="2"/>
  <c r="D18" i="2"/>
  <c r="D19" i="2"/>
  <c r="D20" i="2"/>
  <c r="D21" i="2"/>
  <c r="E18" i="2"/>
  <c r="E19" i="2"/>
  <c r="E20" i="2"/>
  <c r="E21" i="2"/>
  <c r="F18" i="2"/>
  <c r="F19" i="2"/>
  <c r="F20" i="2"/>
  <c r="F21" i="2"/>
  <c r="G18" i="2"/>
  <c r="G19" i="2"/>
  <c r="G20" i="2"/>
  <c r="G21" i="2"/>
  <c r="H18" i="2"/>
  <c r="H19" i="2"/>
  <c r="H20" i="2"/>
  <c r="H21" i="2"/>
  <c r="I18" i="2"/>
  <c r="I19" i="2"/>
  <c r="I20" i="2"/>
  <c r="I21" i="2"/>
  <c r="J18" i="2"/>
  <c r="J19" i="2"/>
  <c r="J20" i="2"/>
  <c r="J21" i="2"/>
  <c r="K18" i="2"/>
  <c r="K19" i="2"/>
  <c r="K20" i="2"/>
  <c r="K21" i="2"/>
  <c r="B22" i="2"/>
  <c r="Q20" i="2"/>
  <c r="Q21" i="2"/>
  <c r="B12" i="1"/>
  <c r="B13" i="1"/>
  <c r="B14" i="1"/>
  <c r="B15" i="1"/>
  <c r="C12" i="1"/>
  <c r="C13" i="1"/>
  <c r="C14" i="1"/>
  <c r="C15" i="1"/>
  <c r="D12" i="1"/>
  <c r="D13" i="1"/>
  <c r="D14" i="1"/>
  <c r="D15" i="1"/>
  <c r="E12" i="1"/>
  <c r="E13" i="1"/>
  <c r="E14" i="1"/>
  <c r="E15" i="1"/>
  <c r="F12" i="1"/>
  <c r="F13" i="1"/>
  <c r="F14" i="1"/>
  <c r="F15" i="1"/>
  <c r="G3" i="1"/>
  <c r="G4" i="1"/>
  <c r="G5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<sst xmlns="http://schemas.openxmlformats.org/spreadsheetml/2006/main" count="41" uniqueCount="32">
  <si>
    <t>Öğrenci</t>
  </si>
  <si>
    <t>m1</t>
  </si>
  <si>
    <t>m2</t>
  </si>
  <si>
    <t>m3</t>
  </si>
  <si>
    <t>m4</t>
  </si>
  <si>
    <t>m5</t>
  </si>
  <si>
    <t>K/K-1</t>
  </si>
  <si>
    <t>Toplam</t>
  </si>
  <si>
    <t>pi</t>
  </si>
  <si>
    <t>qi</t>
  </si>
  <si>
    <t>pi*qi</t>
  </si>
  <si>
    <t>toplampi*qi</t>
  </si>
  <si>
    <t>toplam</t>
  </si>
  <si>
    <t>varyans</t>
  </si>
  <si>
    <t>KR-20</t>
  </si>
  <si>
    <t>m6</t>
  </si>
  <si>
    <t>m7</t>
  </si>
  <si>
    <t>m8</t>
  </si>
  <si>
    <t>m9</t>
  </si>
  <si>
    <t>m10</t>
  </si>
  <si>
    <t>Pi</t>
  </si>
  <si>
    <t>Top pi*qi</t>
  </si>
  <si>
    <t>varyansSx</t>
  </si>
  <si>
    <t>KR-21</t>
  </si>
  <si>
    <t>K/(K-1)</t>
  </si>
  <si>
    <t>1-pi</t>
  </si>
  <si>
    <t>var.p</t>
  </si>
  <si>
    <t>Testi ilk - Puan1</t>
  </si>
  <si>
    <t>Test tekrar - Puan2</t>
  </si>
  <si>
    <t>Korelasyon</t>
  </si>
  <si>
    <t>KR-20=</t>
  </si>
  <si>
    <t>Test tekrar test güv=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</si>
</sst>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3" borderId="0" xfId="0" applyFill="1"/>
    <xf numFmtId="0" fontId="2" fillId="0" borderId="0" xfId="0" applyFont="1" applyFill="1"/>
    <xf numFmtId="0" fontId="1" fillId="0" borderId="0" xfId="0" applyFont="1" applyFill="1"/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</xdr:row>
          <xdr:rowOff>38100</xdr:rowOff>
        </xdr:from>
        <xdr:to>
          <xdr:col>14</xdr:col>
          <xdr:colOff>350520</xdr:colOff>
          <xdr:row>9</xdr:row>
          <xdr:rowOff>152400</xdr:rowOff>
        </xdr:to>
        <xdr:sp macro="" textlink="">
          <xdr:nvSpPr>
            <xdr:cNvPr id="1025" name="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9C1CD0A-5FA4-A747-9D72-27B99BDEE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1</xdr:row>
          <xdr:rowOff>7620</xdr:rowOff>
        </xdr:from>
        <xdr:to>
          <xdr:col>19</xdr:col>
          <xdr:colOff>137160</xdr:colOff>
          <xdr:row>9</xdr:row>
          <xdr:rowOff>121920</xdr:rowOff>
        </xdr:to>
        <xdr:sp macro="" textlink="">
          <xdr:nvSpPr>
            <xdr:cNvPr id="3073" name="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18F1280-9C8E-E249-8882-4853DC30C0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10</xdr:row>
          <xdr:rowOff>83820</xdr:rowOff>
        </xdr:from>
        <xdr:to>
          <xdr:col>19</xdr:col>
          <xdr:colOff>365760</xdr:colOff>
          <xdr:row>17</xdr:row>
          <xdr:rowOff>114300</xdr:rowOff>
        </xdr:to>
        <xdr:sp macro="" textlink="">
          <xdr:nvSpPr>
            <xdr:cNvPr id="3074" name="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D696B4F-CEC3-1146-86FF-A429A17742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80" zoomScaleNormal="80" workbookViewId="0">
      <selection activeCell="C20" sqref="C20"/>
    </sheetView>
  </sheetViews>
  <sheetFormatPr defaultRowHeight="14.4" x14ac:dyDescent="0.3"/>
  <cols>
    <col min="1" max="1" width="18.5546875" bestFit="1" customWidth="1"/>
    <col min="2" max="2" width="14.21875" bestFit="1" customWidth="1"/>
    <col min="3" max="3" width="16.88671875" bestFit="1" customWidth="1"/>
  </cols>
  <sheetData>
    <row r="1" spans="1:3" x14ac:dyDescent="0.3">
      <c r="A1" s="1" t="s">
        <v>0</v>
      </c>
      <c r="B1" s="1" t="s">
        <v>27</v>
      </c>
      <c r="C1" s="1" t="s">
        <v>28</v>
      </c>
    </row>
    <row r="2" spans="1:3" x14ac:dyDescent="0.3">
      <c r="A2" s="1">
        <v>1</v>
      </c>
      <c r="B2">
        <v>40</v>
      </c>
      <c r="C2">
        <v>50</v>
      </c>
    </row>
    <row r="3" spans="1:3" x14ac:dyDescent="0.3">
      <c r="A3" s="1">
        <v>2</v>
      </c>
      <c r="B3">
        <v>21</v>
      </c>
      <c r="C3">
        <v>30</v>
      </c>
    </row>
    <row r="4" spans="1:3" x14ac:dyDescent="0.3">
      <c r="A4" s="1">
        <v>3</v>
      </c>
      <c r="B4">
        <v>87</v>
      </c>
      <c r="C4">
        <v>95</v>
      </c>
    </row>
    <row r="5" spans="1:3" x14ac:dyDescent="0.3">
      <c r="A5" s="1">
        <v>4</v>
      </c>
      <c r="B5">
        <v>65</v>
      </c>
      <c r="C5">
        <v>60</v>
      </c>
    </row>
    <row r="6" spans="1:3" x14ac:dyDescent="0.3">
      <c r="A6" s="1">
        <v>5</v>
      </c>
      <c r="B6">
        <v>87</v>
      </c>
      <c r="C6">
        <v>80</v>
      </c>
    </row>
    <row r="7" spans="1:3" x14ac:dyDescent="0.3">
      <c r="A7" s="1">
        <v>6</v>
      </c>
      <c r="B7">
        <v>53</v>
      </c>
      <c r="C7">
        <v>70</v>
      </c>
    </row>
    <row r="8" spans="1:3" x14ac:dyDescent="0.3">
      <c r="A8" s="1">
        <v>7</v>
      </c>
      <c r="B8">
        <v>80</v>
      </c>
      <c r="C8">
        <v>82</v>
      </c>
    </row>
    <row r="9" spans="1:3" x14ac:dyDescent="0.3">
      <c r="A9" s="1">
        <v>8</v>
      </c>
      <c r="B9">
        <v>52</v>
      </c>
      <c r="C9">
        <v>70</v>
      </c>
    </row>
    <row r="10" spans="1:3" x14ac:dyDescent="0.3">
      <c r="A10" s="1">
        <v>9</v>
      </c>
      <c r="B10">
        <v>75</v>
      </c>
      <c r="C10">
        <v>60</v>
      </c>
    </row>
    <row r="11" spans="1:3" x14ac:dyDescent="0.3">
      <c r="A11" s="1">
        <v>10</v>
      </c>
      <c r="B11">
        <v>100</v>
      </c>
      <c r="C11">
        <v>95</v>
      </c>
    </row>
    <row r="12" spans="1:3" x14ac:dyDescent="0.3">
      <c r="A12" s="8" t="s">
        <v>29</v>
      </c>
      <c r="B12" s="9">
        <f>CORREL(B2:B11,C2:C11)</f>
        <v>0.89630446589435075</v>
      </c>
      <c r="C12" s="7"/>
    </row>
    <row r="13" spans="1:3" x14ac:dyDescent="0.3">
      <c r="C13" s="5"/>
    </row>
    <row r="14" spans="1:3" x14ac:dyDescent="0.3">
      <c r="A14" s="5"/>
      <c r="B14" s="5"/>
      <c r="C14" s="5"/>
    </row>
    <row r="15" spans="1:3" x14ac:dyDescent="0.3">
      <c r="A15" s="7" t="s">
        <v>31</v>
      </c>
      <c r="B15" s="7">
        <v>0.9</v>
      </c>
      <c r="C15" s="5"/>
    </row>
    <row r="16" spans="1:3" x14ac:dyDescent="0.3">
      <c r="A16" s="5"/>
      <c r="B16" s="5"/>
      <c r="C16" s="5"/>
    </row>
    <row r="17" spans="1:3" x14ac:dyDescent="0.3">
      <c r="A17" s="5"/>
      <c r="B17" s="5"/>
      <c r="C1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zoomScale="60" zoomScaleNormal="60" workbookViewId="0">
      <selection activeCell="K15" sqref="K15"/>
    </sheetView>
  </sheetViews>
  <sheetFormatPr defaultRowHeight="14.4" x14ac:dyDescent="0.3"/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12</v>
      </c>
    </row>
    <row r="2" spans="1:16" x14ac:dyDescent="0.3">
      <c r="A2" s="1">
        <v>1</v>
      </c>
      <c r="B2">
        <v>1</v>
      </c>
      <c r="C2">
        <v>1</v>
      </c>
      <c r="D2">
        <v>1</v>
      </c>
      <c r="E2">
        <v>1</v>
      </c>
      <c r="F2">
        <v>1</v>
      </c>
      <c r="G2" s="4">
        <f>SUM(B2:F2)</f>
        <v>5</v>
      </c>
    </row>
    <row r="3" spans="1:16" x14ac:dyDescent="0.3">
      <c r="A3" s="1">
        <v>2</v>
      </c>
      <c r="B3">
        <v>1</v>
      </c>
      <c r="C3">
        <v>0</v>
      </c>
      <c r="D3">
        <v>1</v>
      </c>
      <c r="E3">
        <v>1</v>
      </c>
      <c r="F3">
        <v>1</v>
      </c>
      <c r="G3" s="4">
        <f t="shared" ref="G3:G11" si="0">SUM(B3:F3)</f>
        <v>4</v>
      </c>
    </row>
    <row r="4" spans="1:16" x14ac:dyDescent="0.3">
      <c r="A4" s="1">
        <v>3</v>
      </c>
      <c r="B4">
        <v>1</v>
      </c>
      <c r="C4">
        <v>1</v>
      </c>
      <c r="D4">
        <v>0</v>
      </c>
      <c r="E4">
        <v>1</v>
      </c>
      <c r="F4">
        <v>0</v>
      </c>
      <c r="G4" s="4">
        <f t="shared" si="0"/>
        <v>3</v>
      </c>
      <c r="P4">
        <f>B15+C15+D15+E15+F15</f>
        <v>1.03</v>
      </c>
    </row>
    <row r="5" spans="1:16" x14ac:dyDescent="0.3">
      <c r="A5" s="1">
        <v>4</v>
      </c>
      <c r="B5">
        <v>0</v>
      </c>
      <c r="C5">
        <v>1</v>
      </c>
      <c r="D5">
        <v>1</v>
      </c>
      <c r="E5">
        <v>0</v>
      </c>
      <c r="F5">
        <v>0</v>
      </c>
      <c r="G5" s="4">
        <f t="shared" si="0"/>
        <v>2</v>
      </c>
    </row>
    <row r="6" spans="1:16" x14ac:dyDescent="0.3">
      <c r="A6" s="1">
        <v>5</v>
      </c>
      <c r="B6">
        <v>1</v>
      </c>
      <c r="C6">
        <v>1</v>
      </c>
      <c r="D6">
        <v>1</v>
      </c>
      <c r="E6">
        <v>1</v>
      </c>
      <c r="F6">
        <v>1</v>
      </c>
      <c r="G6" s="4">
        <f t="shared" si="0"/>
        <v>5</v>
      </c>
    </row>
    <row r="7" spans="1:16" x14ac:dyDescent="0.3">
      <c r="A7" s="1">
        <v>6</v>
      </c>
      <c r="B7">
        <v>1</v>
      </c>
      <c r="C7">
        <v>0</v>
      </c>
      <c r="D7">
        <v>0</v>
      </c>
      <c r="E7">
        <v>0</v>
      </c>
      <c r="F7">
        <v>1</v>
      </c>
      <c r="G7" s="4">
        <f t="shared" si="0"/>
        <v>2</v>
      </c>
    </row>
    <row r="8" spans="1:16" x14ac:dyDescent="0.3">
      <c r="A8" s="1">
        <v>7</v>
      </c>
      <c r="B8">
        <v>1</v>
      </c>
      <c r="C8">
        <v>1</v>
      </c>
      <c r="D8">
        <v>1</v>
      </c>
      <c r="E8">
        <v>1</v>
      </c>
      <c r="F8">
        <v>0</v>
      </c>
      <c r="G8" s="4">
        <f t="shared" si="0"/>
        <v>4</v>
      </c>
      <c r="P8">
        <f>VAR(G2:G11)</f>
        <v>1.6111111111111112</v>
      </c>
    </row>
    <row r="9" spans="1:16" x14ac:dyDescent="0.3">
      <c r="A9" s="1">
        <v>8</v>
      </c>
      <c r="B9">
        <v>1</v>
      </c>
      <c r="C9">
        <v>0</v>
      </c>
      <c r="D9">
        <v>0</v>
      </c>
      <c r="E9">
        <v>1</v>
      </c>
      <c r="F9">
        <v>0</v>
      </c>
      <c r="G9" s="4">
        <f t="shared" si="0"/>
        <v>2</v>
      </c>
    </row>
    <row r="10" spans="1:16" x14ac:dyDescent="0.3">
      <c r="A10" s="1">
        <v>9</v>
      </c>
      <c r="B10">
        <v>0</v>
      </c>
      <c r="C10">
        <v>1</v>
      </c>
      <c r="D10">
        <v>1</v>
      </c>
      <c r="E10">
        <v>0</v>
      </c>
      <c r="F10">
        <v>1</v>
      </c>
      <c r="G10" s="4">
        <f t="shared" si="0"/>
        <v>3</v>
      </c>
    </row>
    <row r="11" spans="1:16" x14ac:dyDescent="0.3">
      <c r="A11" s="1">
        <v>10</v>
      </c>
      <c r="B11">
        <v>1</v>
      </c>
      <c r="C11">
        <v>1</v>
      </c>
      <c r="D11">
        <v>1</v>
      </c>
      <c r="E11">
        <v>1</v>
      </c>
      <c r="F11">
        <v>1</v>
      </c>
      <c r="G11" s="4">
        <f t="shared" si="0"/>
        <v>5</v>
      </c>
    </row>
    <row r="12" spans="1:16" x14ac:dyDescent="0.3">
      <c r="A12" t="s">
        <v>7</v>
      </c>
      <c r="B12" s="2">
        <f>SUM(B2:B11)</f>
        <v>8</v>
      </c>
      <c r="C12" s="2">
        <f>SUM(C2:C11)</f>
        <v>7</v>
      </c>
      <c r="D12" s="2">
        <f t="shared" ref="D12:F12" si="1">SUM(D2:D11)</f>
        <v>7</v>
      </c>
      <c r="E12" s="2">
        <f t="shared" si="1"/>
        <v>7</v>
      </c>
      <c r="F12" s="2">
        <f t="shared" si="1"/>
        <v>6</v>
      </c>
      <c r="J12" t="s">
        <v>24</v>
      </c>
      <c r="K12">
        <f>5/(5-1)</f>
        <v>1.25</v>
      </c>
      <c r="M12">
        <f>1-(B16/B17)</f>
        <v>0.3606896551724138</v>
      </c>
    </row>
    <row r="13" spans="1:16" x14ac:dyDescent="0.3">
      <c r="A13" t="s">
        <v>8</v>
      </c>
      <c r="B13">
        <f>B12/10</f>
        <v>0.8</v>
      </c>
      <c r="C13">
        <f t="shared" ref="C13:F13" si="2">C12/10</f>
        <v>0.7</v>
      </c>
      <c r="D13">
        <f t="shared" si="2"/>
        <v>0.7</v>
      </c>
      <c r="E13">
        <f t="shared" si="2"/>
        <v>0.7</v>
      </c>
      <c r="F13">
        <f t="shared" si="2"/>
        <v>0.6</v>
      </c>
    </row>
    <row r="14" spans="1:16" x14ac:dyDescent="0.3">
      <c r="A14" t="s">
        <v>25</v>
      </c>
      <c r="B14">
        <f>1-B13</f>
        <v>0.19999999999999996</v>
      </c>
      <c r="C14">
        <f t="shared" ref="C14:F14" si="3">1-C13</f>
        <v>0.30000000000000004</v>
      </c>
      <c r="D14">
        <f t="shared" si="3"/>
        <v>0.30000000000000004</v>
      </c>
      <c r="E14">
        <f t="shared" si="3"/>
        <v>0.30000000000000004</v>
      </c>
      <c r="F14">
        <f t="shared" si="3"/>
        <v>0.4</v>
      </c>
      <c r="K14" s="1" t="s">
        <v>30</v>
      </c>
      <c r="L14" s="1">
        <f>K12*M12</f>
        <v>0.45086206896551728</v>
      </c>
    </row>
    <row r="15" spans="1:16" x14ac:dyDescent="0.3">
      <c r="A15" t="s">
        <v>26</v>
      </c>
      <c r="B15" s="3">
        <f>B13*B14</f>
        <v>0.15999999999999998</v>
      </c>
      <c r="C15" s="3">
        <f t="shared" ref="C15:F15" si="4">C13*C14</f>
        <v>0.21000000000000002</v>
      </c>
      <c r="D15" s="3">
        <f t="shared" si="4"/>
        <v>0.21000000000000002</v>
      </c>
      <c r="E15" s="3">
        <f t="shared" si="4"/>
        <v>0.21000000000000002</v>
      </c>
      <c r="F15" s="3">
        <f t="shared" si="4"/>
        <v>0.24</v>
      </c>
      <c r="J15" s="5"/>
      <c r="K15" s="5"/>
    </row>
    <row r="16" spans="1:16" x14ac:dyDescent="0.3">
      <c r="A16" t="s">
        <v>11</v>
      </c>
      <c r="B16">
        <f>SUM(B15:F15)</f>
        <v>1.03</v>
      </c>
    </row>
    <row r="17" spans="1:2" x14ac:dyDescent="0.3">
      <c r="A17" t="s">
        <v>13</v>
      </c>
      <c r="B17">
        <f>_xlfn.VAR.S(G2:G11)</f>
        <v>1.6111111111111112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7</xdr:col>
                <xdr:colOff>342900</xdr:colOff>
                <xdr:row>1</xdr:row>
                <xdr:rowOff>38100</xdr:rowOff>
              </from>
              <to>
                <xdr:col>14</xdr:col>
                <xdr:colOff>350520</xdr:colOff>
                <xdr:row>9</xdr:row>
                <xdr:rowOff>152400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tabSelected="1" zoomScale="50" zoomScaleNormal="50" workbookViewId="0">
      <selection activeCell="P55" sqref="P55"/>
    </sheetView>
  </sheetViews>
  <sheetFormatPr defaultRowHeight="14.4" x14ac:dyDescent="0.3"/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12</v>
      </c>
    </row>
    <row r="2" spans="1:12" x14ac:dyDescent="0.3">
      <c r="A2" s="1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 s="3">
        <f>SUM(B2:K2)</f>
        <v>10</v>
      </c>
    </row>
    <row r="3" spans="1:12" x14ac:dyDescent="0.3">
      <c r="A3" s="1">
        <v>2</v>
      </c>
      <c r="B3">
        <v>1</v>
      </c>
      <c r="C3">
        <v>0</v>
      </c>
      <c r="D3">
        <v>1</v>
      </c>
      <c r="E3">
        <v>1</v>
      </c>
      <c r="F3">
        <v>1</v>
      </c>
      <c r="G3">
        <v>1</v>
      </c>
      <c r="H3">
        <v>0</v>
      </c>
      <c r="I3">
        <v>1</v>
      </c>
      <c r="J3">
        <v>1</v>
      </c>
      <c r="K3">
        <v>1</v>
      </c>
      <c r="L3" s="3">
        <f t="shared" ref="L3:L17" si="0">SUM(B3:K3)</f>
        <v>8</v>
      </c>
    </row>
    <row r="4" spans="1:12" x14ac:dyDescent="0.3">
      <c r="A4" s="1">
        <v>3</v>
      </c>
      <c r="B4">
        <v>1</v>
      </c>
      <c r="C4">
        <v>1</v>
      </c>
      <c r="D4">
        <v>0</v>
      </c>
      <c r="E4">
        <v>1</v>
      </c>
      <c r="F4">
        <v>0</v>
      </c>
      <c r="G4">
        <v>1</v>
      </c>
      <c r="H4">
        <v>0</v>
      </c>
      <c r="I4">
        <v>0</v>
      </c>
      <c r="J4">
        <v>1</v>
      </c>
      <c r="K4">
        <v>0</v>
      </c>
      <c r="L4" s="3">
        <f t="shared" si="0"/>
        <v>5</v>
      </c>
    </row>
    <row r="5" spans="1:12" x14ac:dyDescent="0.3">
      <c r="A5" s="1">
        <v>4</v>
      </c>
      <c r="B5">
        <v>0</v>
      </c>
      <c r="C5">
        <v>1</v>
      </c>
      <c r="D5">
        <v>1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 s="3">
        <f t="shared" si="0"/>
        <v>3</v>
      </c>
    </row>
    <row r="6" spans="1:12" x14ac:dyDescent="0.3">
      <c r="A6" s="1">
        <v>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 s="3">
        <f t="shared" si="0"/>
        <v>10</v>
      </c>
    </row>
    <row r="7" spans="1:12" x14ac:dyDescent="0.3">
      <c r="A7" s="1">
        <v>6</v>
      </c>
      <c r="B7">
        <v>1</v>
      </c>
      <c r="C7">
        <v>0</v>
      </c>
      <c r="D7">
        <v>0</v>
      </c>
      <c r="E7">
        <v>0</v>
      </c>
      <c r="F7">
        <v>1</v>
      </c>
      <c r="G7">
        <v>1</v>
      </c>
      <c r="H7">
        <v>0</v>
      </c>
      <c r="I7">
        <v>0</v>
      </c>
      <c r="J7">
        <v>0</v>
      </c>
      <c r="K7">
        <v>1</v>
      </c>
      <c r="L7" s="3">
        <f t="shared" si="0"/>
        <v>4</v>
      </c>
    </row>
    <row r="8" spans="1:12" x14ac:dyDescent="0.3">
      <c r="A8" s="1">
        <v>7</v>
      </c>
      <c r="B8">
        <v>1</v>
      </c>
      <c r="C8">
        <v>1</v>
      </c>
      <c r="D8">
        <v>1</v>
      </c>
      <c r="E8">
        <v>1</v>
      </c>
      <c r="F8">
        <v>0</v>
      </c>
      <c r="G8">
        <v>1</v>
      </c>
      <c r="H8">
        <v>1</v>
      </c>
      <c r="I8">
        <v>1</v>
      </c>
      <c r="J8">
        <v>1</v>
      </c>
      <c r="K8">
        <v>0</v>
      </c>
      <c r="L8" s="3">
        <f t="shared" si="0"/>
        <v>8</v>
      </c>
    </row>
    <row r="9" spans="1:12" x14ac:dyDescent="0.3">
      <c r="A9" s="1">
        <v>8</v>
      </c>
      <c r="B9">
        <v>1</v>
      </c>
      <c r="C9">
        <v>0</v>
      </c>
      <c r="D9">
        <v>0</v>
      </c>
      <c r="E9">
        <v>1</v>
      </c>
      <c r="F9">
        <v>0</v>
      </c>
      <c r="G9">
        <v>1</v>
      </c>
      <c r="H9">
        <v>0</v>
      </c>
      <c r="I9">
        <v>0</v>
      </c>
      <c r="J9">
        <v>1</v>
      </c>
      <c r="K9">
        <v>0</v>
      </c>
      <c r="L9" s="3">
        <f t="shared" si="0"/>
        <v>4</v>
      </c>
    </row>
    <row r="10" spans="1:12" x14ac:dyDescent="0.3">
      <c r="A10" s="1">
        <v>9</v>
      </c>
      <c r="B10">
        <v>0</v>
      </c>
      <c r="C10">
        <v>1</v>
      </c>
      <c r="D10">
        <v>1</v>
      </c>
      <c r="E10">
        <v>0</v>
      </c>
      <c r="F10">
        <v>1</v>
      </c>
      <c r="G10">
        <v>0</v>
      </c>
      <c r="H10">
        <v>1</v>
      </c>
      <c r="I10">
        <v>1</v>
      </c>
      <c r="J10">
        <v>0</v>
      </c>
      <c r="K10">
        <v>1</v>
      </c>
      <c r="L10" s="3">
        <f t="shared" si="0"/>
        <v>6</v>
      </c>
    </row>
    <row r="11" spans="1:12" x14ac:dyDescent="0.3">
      <c r="A11" s="1">
        <v>10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 s="3">
        <f t="shared" si="0"/>
        <v>9</v>
      </c>
    </row>
    <row r="12" spans="1:12" x14ac:dyDescent="0.3">
      <c r="A12" s="1">
        <v>11</v>
      </c>
      <c r="B12">
        <v>1</v>
      </c>
      <c r="C12">
        <v>0</v>
      </c>
      <c r="D12">
        <v>0</v>
      </c>
      <c r="E12">
        <v>1</v>
      </c>
      <c r="F12">
        <v>0</v>
      </c>
      <c r="G12">
        <v>1</v>
      </c>
      <c r="H12">
        <v>0</v>
      </c>
      <c r="I12">
        <v>0</v>
      </c>
      <c r="J12">
        <v>1</v>
      </c>
      <c r="K12">
        <v>0</v>
      </c>
      <c r="L12" s="3">
        <f t="shared" si="0"/>
        <v>4</v>
      </c>
    </row>
    <row r="13" spans="1:12" x14ac:dyDescent="0.3">
      <c r="A13" s="1">
        <v>12</v>
      </c>
      <c r="B13">
        <v>0</v>
      </c>
      <c r="C13">
        <v>1</v>
      </c>
      <c r="D13">
        <v>1</v>
      </c>
      <c r="E13">
        <v>0</v>
      </c>
      <c r="F13">
        <v>1</v>
      </c>
      <c r="G13">
        <v>0</v>
      </c>
      <c r="H13">
        <v>1</v>
      </c>
      <c r="I13">
        <v>1</v>
      </c>
      <c r="J13">
        <v>0</v>
      </c>
      <c r="K13">
        <v>1</v>
      </c>
      <c r="L13" s="3">
        <f t="shared" si="0"/>
        <v>6</v>
      </c>
    </row>
    <row r="14" spans="1:12" x14ac:dyDescent="0.3">
      <c r="A14" s="1">
        <v>13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0</v>
      </c>
      <c r="I14">
        <v>1</v>
      </c>
      <c r="J14">
        <v>1</v>
      </c>
      <c r="K14">
        <v>1</v>
      </c>
      <c r="L14" s="3">
        <f t="shared" si="0"/>
        <v>9</v>
      </c>
    </row>
    <row r="15" spans="1:12" x14ac:dyDescent="0.3">
      <c r="A15" s="1">
        <v>14</v>
      </c>
      <c r="B15">
        <v>1</v>
      </c>
      <c r="C15">
        <v>0</v>
      </c>
      <c r="D15">
        <v>0</v>
      </c>
      <c r="E15">
        <v>1</v>
      </c>
      <c r="F15">
        <v>0</v>
      </c>
      <c r="G15">
        <v>1</v>
      </c>
      <c r="H15">
        <v>0</v>
      </c>
      <c r="I15">
        <v>0</v>
      </c>
      <c r="J15">
        <v>1</v>
      </c>
      <c r="K15">
        <v>0</v>
      </c>
      <c r="L15" s="3">
        <f t="shared" si="0"/>
        <v>4</v>
      </c>
    </row>
    <row r="16" spans="1:12" x14ac:dyDescent="0.3">
      <c r="A16" s="1">
        <v>15</v>
      </c>
      <c r="B16">
        <v>0</v>
      </c>
      <c r="C16">
        <v>1</v>
      </c>
      <c r="D16">
        <v>1</v>
      </c>
      <c r="E16">
        <v>0</v>
      </c>
      <c r="F16">
        <v>1</v>
      </c>
      <c r="G16">
        <v>0</v>
      </c>
      <c r="H16">
        <v>1</v>
      </c>
      <c r="I16">
        <v>1</v>
      </c>
      <c r="J16">
        <v>0</v>
      </c>
      <c r="K16">
        <v>1</v>
      </c>
      <c r="L16" s="3">
        <f t="shared" si="0"/>
        <v>6</v>
      </c>
    </row>
    <row r="17" spans="1:17" x14ac:dyDescent="0.3">
      <c r="A17" s="1">
        <v>16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 s="3">
        <f t="shared" si="0"/>
        <v>10</v>
      </c>
    </row>
    <row r="18" spans="1:17" x14ac:dyDescent="0.3">
      <c r="A18" t="s">
        <v>12</v>
      </c>
      <c r="B18" s="3">
        <f>SUM(B2:B17)</f>
        <v>12</v>
      </c>
      <c r="C18" s="3">
        <f t="shared" ref="C18:K18" si="1">SUM(C2:C17)</f>
        <v>11</v>
      </c>
      <c r="D18" s="3">
        <f t="shared" si="1"/>
        <v>11</v>
      </c>
      <c r="E18" s="3">
        <f t="shared" si="1"/>
        <v>11</v>
      </c>
      <c r="F18" s="3">
        <f t="shared" si="1"/>
        <v>10</v>
      </c>
      <c r="G18" s="3">
        <f t="shared" si="1"/>
        <v>12</v>
      </c>
      <c r="H18" s="3">
        <f t="shared" si="1"/>
        <v>8</v>
      </c>
      <c r="I18" s="3">
        <f t="shared" si="1"/>
        <v>11</v>
      </c>
      <c r="J18" s="3">
        <f t="shared" si="1"/>
        <v>10</v>
      </c>
      <c r="K18" s="3">
        <f t="shared" si="1"/>
        <v>10</v>
      </c>
    </row>
    <row r="19" spans="1:17" x14ac:dyDescent="0.3">
      <c r="A19" t="s">
        <v>20</v>
      </c>
      <c r="B19">
        <f>B18/16</f>
        <v>0.75</v>
      </c>
      <c r="C19">
        <f t="shared" ref="C19:F19" si="2">C18/16</f>
        <v>0.6875</v>
      </c>
      <c r="D19">
        <f t="shared" si="2"/>
        <v>0.6875</v>
      </c>
      <c r="E19">
        <f t="shared" si="2"/>
        <v>0.6875</v>
      </c>
      <c r="F19">
        <f t="shared" si="2"/>
        <v>0.625</v>
      </c>
      <c r="G19">
        <f>G18/16</f>
        <v>0.75</v>
      </c>
      <c r="H19">
        <f t="shared" ref="H19" si="3">H18/16</f>
        <v>0.5</v>
      </c>
      <c r="I19">
        <f t="shared" ref="I19" si="4">I18/16</f>
        <v>0.6875</v>
      </c>
      <c r="J19">
        <f t="shared" ref="J19" si="5">J18/16</f>
        <v>0.625</v>
      </c>
      <c r="K19">
        <f t="shared" ref="K19" si="6">K18/16</f>
        <v>0.625</v>
      </c>
      <c r="L19" s="3">
        <f>AVERAGE(L2:L17)</f>
        <v>6.625</v>
      </c>
    </row>
    <row r="20" spans="1:17" x14ac:dyDescent="0.3">
      <c r="A20" t="s">
        <v>9</v>
      </c>
      <c r="B20">
        <f>1-B19</f>
        <v>0.25</v>
      </c>
      <c r="C20">
        <f t="shared" ref="C20:K20" si="7">1-C19</f>
        <v>0.3125</v>
      </c>
      <c r="D20">
        <f t="shared" si="7"/>
        <v>0.3125</v>
      </c>
      <c r="E20">
        <f t="shared" si="7"/>
        <v>0.3125</v>
      </c>
      <c r="F20">
        <f t="shared" si="7"/>
        <v>0.375</v>
      </c>
      <c r="G20">
        <f t="shared" si="7"/>
        <v>0.25</v>
      </c>
      <c r="H20">
        <f t="shared" si="7"/>
        <v>0.5</v>
      </c>
      <c r="I20">
        <f t="shared" si="7"/>
        <v>0.3125</v>
      </c>
      <c r="J20">
        <f t="shared" si="7"/>
        <v>0.375</v>
      </c>
      <c r="K20">
        <f t="shared" si="7"/>
        <v>0.375</v>
      </c>
      <c r="O20" t="s">
        <v>6</v>
      </c>
      <c r="P20">
        <f>10/9</f>
        <v>1.1111111111111112</v>
      </c>
      <c r="Q20">
        <f>1-(B22/B23)</f>
        <v>0.65</v>
      </c>
    </row>
    <row r="21" spans="1:17" x14ac:dyDescent="0.3">
      <c r="A21" t="s">
        <v>10</v>
      </c>
      <c r="B21">
        <f>B19*B20</f>
        <v>0.1875</v>
      </c>
      <c r="C21">
        <f t="shared" ref="C21:K21" si="8">C19*C20</f>
        <v>0.21484375</v>
      </c>
      <c r="D21">
        <f t="shared" si="8"/>
        <v>0.21484375</v>
      </c>
      <c r="E21">
        <f t="shared" si="8"/>
        <v>0.21484375</v>
      </c>
      <c r="F21">
        <f t="shared" si="8"/>
        <v>0.234375</v>
      </c>
      <c r="G21">
        <f t="shared" si="8"/>
        <v>0.1875</v>
      </c>
      <c r="H21">
        <f t="shared" si="8"/>
        <v>0.25</v>
      </c>
      <c r="I21">
        <f t="shared" si="8"/>
        <v>0.21484375</v>
      </c>
      <c r="J21">
        <f t="shared" si="8"/>
        <v>0.234375</v>
      </c>
      <c r="K21">
        <f t="shared" si="8"/>
        <v>0.234375</v>
      </c>
      <c r="P21" s="6" t="s">
        <v>14</v>
      </c>
      <c r="Q21" s="6">
        <f>P20*Q20</f>
        <v>0.72222222222222232</v>
      </c>
    </row>
    <row r="22" spans="1:17" x14ac:dyDescent="0.3">
      <c r="A22" t="s">
        <v>21</v>
      </c>
      <c r="B22" s="3">
        <f>SUM(B21:K21)</f>
        <v>2.1875</v>
      </c>
      <c r="P22" t="s">
        <v>23</v>
      </c>
      <c r="Q22">
        <f>P20*((1-((L19*10)-(L19*L19))/(10*B23)))</f>
        <v>0.71361111111111108</v>
      </c>
    </row>
    <row r="23" spans="1:17" x14ac:dyDescent="0.3">
      <c r="A23" t="s">
        <v>22</v>
      </c>
      <c r="B23">
        <f>_xlfn.VAR.S(L2:L17)</f>
        <v>6.25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r:id="rId4">
            <anchor moveWithCells="1">
              <from>
                <xdr:col>12</xdr:col>
                <xdr:colOff>121920</xdr:colOff>
                <xdr:row>1</xdr:row>
                <xdr:rowOff>7620</xdr:rowOff>
              </from>
              <to>
                <xdr:col>19</xdr:col>
                <xdr:colOff>137160</xdr:colOff>
                <xdr:row>9</xdr:row>
                <xdr:rowOff>121920</xdr:rowOff>
              </to>
            </anchor>
          </objectPr>
        </oleObject>
      </mc:Choice>
      <mc:Fallback>
        <oleObject progId="Equation.3" shapeId="3073" r:id="rId3"/>
      </mc:Fallback>
    </mc:AlternateContent>
    <mc:AlternateContent xmlns:mc="http://schemas.openxmlformats.org/markup-compatibility/2006">
      <mc:Choice Requires="x14">
        <oleObject progId="Equation.3" shapeId="3074" r:id="rId5">
          <objectPr defaultSize="0" r:id="rId6">
            <anchor moveWithCells="1">
              <from>
                <xdr:col>12</xdr:col>
                <xdr:colOff>121920</xdr:colOff>
                <xdr:row>10</xdr:row>
                <xdr:rowOff>83820</xdr:rowOff>
              </from>
              <to>
                <xdr:col>19</xdr:col>
                <xdr:colOff>365760</xdr:colOff>
                <xdr:row>17</xdr:row>
                <xdr:rowOff>114300</xdr:rowOff>
              </to>
            </anchor>
          </objectPr>
        </oleObject>
      </mc:Choice>
      <mc:Fallback>
        <oleObject progId="Equation.3" shapeId="3074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güv.test-tekrartest güv.örn</vt:lpstr>
      <vt:lpstr>KR20 güv.örn</vt:lpstr>
      <vt:lpstr>KR21 güv.örn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2023-03-17T12:13:11Z</dcterms:modified>
</cp:coreProperties>
</file>